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'Foaie1'!$8:$8</definedName>
    <definedName name="_xlnm.Print_Area" localSheetId="0">'Foaie1'!$A$1:$C$45</definedName>
  </definedNames>
  <calcPr fullCalcOnLoad="1"/>
</workbook>
</file>

<file path=xl/sharedStrings.xml><?xml version="1.0" encoding="utf-8"?>
<sst xmlns="http://schemas.openxmlformats.org/spreadsheetml/2006/main" count="37" uniqueCount="35">
  <si>
    <t>NUME FURNIZOR</t>
  </si>
  <si>
    <t>CABINET FIZIOTERAPIE SI RECUPERARE ELMAR</t>
  </si>
  <si>
    <t>CABINET MEDICAL DR.TOTH MARINELA -RECUPERARE MEDICALA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</si>
  <si>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</si>
  <si>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</si>
  <si>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</si>
  <si>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</si>
  <si>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DARLIFE MEDICAL SRL</t>
  </si>
  <si>
    <t>SC CENTRUL MEDICAL ORTHOPEDICS SRL</t>
  </si>
  <si>
    <t>SPITALUL CLINIC DE URGENTA PENTRU COPII LOUIS TURCANU TIMISOARA</t>
  </si>
  <si>
    <t>SC FIZIOTERAPIE -ANTO MEDICALIS SRL</t>
  </si>
  <si>
    <t>SC INTERACT MED SRL</t>
  </si>
  <si>
    <t>CABINET PHYSIODINAMIC FIZIOTERAPIE SI RECUPERARE MEDICALA</t>
  </si>
  <si>
    <t xml:space="preserve">SPITALUL "DR KARL DIEL" JIMBOLIA </t>
  </si>
  <si>
    <t>SOCIETATE DE TRATAMENT BALNEAR SI RECUPERATE A CAPACITATII DE MUNCA ''TBRCM SA BUCURESTI SUCURSALA BUZIAS</t>
  </si>
  <si>
    <t>FURNIZORI DE SERVICII MEDICALE  DE MEDICINA FIZICA SI DE REABILITARE</t>
  </si>
  <si>
    <t xml:space="preserve">S.C.TRATAMENT BALNEAR BUZIAS S.A </t>
  </si>
  <si>
    <t>SC CABINET MEDICAL DE FIZIOTERAPIE DR BURCHICI ADINA SRL</t>
  </si>
  <si>
    <t>SC FIZIOKINETIC MED SRL</t>
  </si>
  <si>
    <t>SC CENTRUL DE SANATATE SOPHIA SRL</t>
  </si>
  <si>
    <t>SC CENTRUL DE KINETOTERAPIE SI MASAJ BANAT SRL</t>
  </si>
  <si>
    <t>SC EXPLOMED SRL</t>
  </si>
  <si>
    <t>SC M-PROFILAXIS SRL</t>
  </si>
  <si>
    <t>SC SOCRATES MEDICAL CENTER SRL</t>
  </si>
  <si>
    <t>SC ARTROKINETICA CENTER SRL</t>
  </si>
  <si>
    <t>SC POLICLINICA SANITAS SRL</t>
  </si>
  <si>
    <t xml:space="preserve"> SPITAL CLINIC MUNICIPAL DE URGENTA TIMISOARA</t>
  </si>
  <si>
    <t xml:space="preserve"> VAL CONTR IAN 2020</t>
  </si>
  <si>
    <t>TOTAL GENERAL</t>
  </si>
  <si>
    <t>S.C. FIZIOTRIMED SRL</t>
  </si>
  <si>
    <t>NR. CRT</t>
  </si>
  <si>
    <t>PENTRU FURNIZORII DE SERVICII MEDICALE DE MEDICINA FIZICA SI DE REABILITARE</t>
  </si>
  <si>
    <t>SI FURNIZORII DE SERVICII MEDICALE DE ACUPUNCTURA, DIN UNITATI SANITARE AMBULATORII</t>
  </si>
  <si>
    <t xml:space="preserve"> VAL CONTRACT IANUARIE 2020</t>
  </si>
  <si>
    <t>SITUATIA VALORILOR DE CONTRACT AFERENTE LUNII IANUARIE 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</si>
</sst>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1" applyNumberFormat="0" applyAlignment="0" applyProtection="0"/>
    <xf numFmtId="0" fontId="13" fillId="14" borderId="2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2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4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8.57421875" style="11" customWidth="1"/>
    <col min="2" max="2" width="90.421875" style="18" customWidth="1"/>
    <col min="3" max="3" width="41.8515625" style="2" customWidth="1"/>
    <col min="4" max="16384" width="9.140625" style="2" customWidth="1"/>
  </cols>
  <sheetData>
    <row r="1" s="20" customFormat="1" ht="15" customHeight="1">
      <c r="A1" s="10"/>
    </row>
    <row r="2" spans="1:5" ht="12.75">
      <c r="A2" s="20"/>
      <c r="B2" s="1" t="s">
        <v>34</v>
      </c>
      <c r="D2" s="18"/>
      <c r="E2" s="18"/>
    </row>
    <row r="3" spans="1:5" ht="12.75">
      <c r="A3" s="2"/>
      <c r="B3" s="1" t="s">
        <v>31</v>
      </c>
      <c r="D3" s="18"/>
      <c r="E3" s="18"/>
    </row>
    <row r="4" spans="1:5" ht="12.75">
      <c r="A4" s="2"/>
      <c r="B4" s="1" t="s">
        <v>32</v>
      </c>
      <c r="D4" s="18"/>
      <c r="E4" s="18"/>
    </row>
    <row r="5" spans="1:5" ht="15" customHeight="1">
      <c r="A5" s="2"/>
      <c r="D5" s="18"/>
      <c r="E5" s="18"/>
    </row>
    <row r="6" spans="1:2" ht="12.75">
      <c r="A6" s="2"/>
      <c r="B6" s="13"/>
    </row>
    <row r="7" spans="1:2" ht="15.75">
      <c r="A7" s="4"/>
      <c r="B7" s="1" t="s">
        <v>15</v>
      </c>
    </row>
    <row r="8" spans="1:3" ht="51.75" customHeight="1">
      <c r="A8" s="27" t="s">
        <v>30</v>
      </c>
      <c r="B8" s="24" t="s">
        <v>0</v>
      </c>
      <c r="C8" s="14" t="s">
        <v>33</v>
      </c>
    </row>
    <row r="9" spans="1:3" s="21" customFormat="1" ht="27" customHeight="1">
      <c r="A9" s="26">
        <v>1</v>
      </c>
      <c r="B9" s="24" t="s">
        <v>17</v>
      </c>
      <c r="C9" s="28">
        <f>10148.88-0.88</f>
        <v>10148</v>
      </c>
    </row>
    <row r="10" spans="1:3" s="1" customFormat="1" ht="25.5" customHeight="1">
      <c r="A10" s="26">
        <v>2</v>
      </c>
      <c r="B10" s="24" t="s">
        <v>18</v>
      </c>
      <c r="C10" s="16">
        <f>12113.7-1.7</f>
        <v>12112</v>
      </c>
    </row>
    <row r="11" spans="1:3" s="1" customFormat="1" ht="31.5" customHeight="1">
      <c r="A11" s="26">
        <v>3</v>
      </c>
      <c r="B11" s="24" t="s">
        <v>19</v>
      </c>
      <c r="C11" s="16">
        <f>7376.14-0.14</f>
        <v>7376</v>
      </c>
    </row>
    <row r="12" spans="1:3" s="1" customFormat="1" ht="34.5" customHeight="1">
      <c r="A12" s="26">
        <v>4</v>
      </c>
      <c r="B12" s="24" t="s">
        <v>12</v>
      </c>
      <c r="C12" s="16">
        <f>8727.26-1.26</f>
        <v>8726</v>
      </c>
    </row>
    <row r="13" spans="1:3" s="1" customFormat="1" ht="33.75" customHeight="1">
      <c r="A13" s="26">
        <v>5</v>
      </c>
      <c r="B13" s="24" t="s">
        <v>7</v>
      </c>
      <c r="C13" s="16">
        <f>4928.48-0.48</f>
        <v>4928</v>
      </c>
    </row>
    <row r="14" spans="1:3" s="1" customFormat="1" ht="33.75" customHeight="1">
      <c r="A14" s="26">
        <v>6</v>
      </c>
      <c r="B14" s="24" t="s">
        <v>11</v>
      </c>
      <c r="C14" s="16">
        <f>10747.28-1.28</f>
        <v>10746</v>
      </c>
    </row>
    <row r="15" spans="1:3" s="1" customFormat="1" ht="33" customHeight="1">
      <c r="A15" s="26">
        <v>7</v>
      </c>
      <c r="B15" s="24" t="s">
        <v>29</v>
      </c>
      <c r="C15" s="28">
        <f>6711.3-1.3</f>
        <v>6710</v>
      </c>
    </row>
    <row r="16" spans="1:3" s="1" customFormat="1" ht="43.5" customHeight="1">
      <c r="A16" s="26">
        <v>8</v>
      </c>
      <c r="B16" s="24" t="s">
        <v>20</v>
      </c>
      <c r="C16" s="16">
        <f>10698.31-0.31</f>
        <v>10698</v>
      </c>
    </row>
    <row r="17" spans="1:3" s="1" customFormat="1" ht="33" customHeight="1">
      <c r="A17" s="26">
        <v>9</v>
      </c>
      <c r="B17" s="24" t="s">
        <v>1</v>
      </c>
      <c r="C17" s="16">
        <f>5641.61-1.61</f>
        <v>5640</v>
      </c>
    </row>
    <row r="18" spans="1:3" s="1" customFormat="1" ht="27" customHeight="1">
      <c r="A18" s="26">
        <v>10</v>
      </c>
      <c r="B18" s="24" t="s">
        <v>21</v>
      </c>
      <c r="C18" s="16">
        <f>4588.48-0.48</f>
        <v>4588</v>
      </c>
    </row>
    <row r="19" spans="1:3" s="1" customFormat="1" ht="34.5" customHeight="1">
      <c r="A19" s="26">
        <v>11</v>
      </c>
      <c r="B19" s="24" t="s">
        <v>22</v>
      </c>
      <c r="C19" s="16">
        <f>4438.66-0.66</f>
        <v>4438</v>
      </c>
    </row>
    <row r="20" spans="1:3" s="1" customFormat="1" ht="34.5" customHeight="1">
      <c r="A20" s="26">
        <v>12</v>
      </c>
      <c r="B20" s="24" t="s">
        <v>10</v>
      </c>
      <c r="C20" s="16">
        <f>5728.76-0.76</f>
        <v>5728</v>
      </c>
    </row>
    <row r="21" spans="1:3" s="1" customFormat="1" ht="34.5" customHeight="1">
      <c r="A21" s="26">
        <v>13</v>
      </c>
      <c r="B21" s="24" t="s">
        <v>13</v>
      </c>
      <c r="C21" s="16">
        <f>5131.11-1.11</f>
        <v>5130</v>
      </c>
    </row>
    <row r="22" spans="1:3" s="1" customFormat="1" ht="34.5" customHeight="1">
      <c r="A22" s="26">
        <v>14</v>
      </c>
      <c r="B22" s="24" t="s">
        <v>9</v>
      </c>
      <c r="C22" s="16">
        <f>5872.12-0.12</f>
        <v>5872</v>
      </c>
    </row>
    <row r="23" spans="1:3" s="1" customFormat="1" ht="31.5" customHeight="1">
      <c r="A23" s="26">
        <v>15</v>
      </c>
      <c r="B23" s="24" t="s">
        <v>26</v>
      </c>
      <c r="C23" s="16">
        <f>23004.77-0.77</f>
        <v>23004</v>
      </c>
    </row>
    <row r="24" spans="1:3" s="19" customFormat="1" ht="34.5" customHeight="1">
      <c r="A24" s="26">
        <v>16</v>
      </c>
      <c r="B24" s="24" t="s">
        <v>16</v>
      </c>
      <c r="C24" s="28">
        <f>8970.96-0.96</f>
        <v>8970</v>
      </c>
    </row>
    <row r="25" spans="1:3" s="1" customFormat="1" ht="38.25" customHeight="1">
      <c r="A25" s="26">
        <v>17</v>
      </c>
      <c r="B25" s="24" t="s">
        <v>2</v>
      </c>
      <c r="C25" s="16">
        <f>4561.11-1.11</f>
        <v>4560</v>
      </c>
    </row>
    <row r="26" spans="1:3" s="1" customFormat="1" ht="34.5" customHeight="1">
      <c r="A26" s="26">
        <v>18</v>
      </c>
      <c r="B26" s="24" t="s">
        <v>23</v>
      </c>
      <c r="C26" s="16">
        <f>23071.64-1.64</f>
        <v>23070</v>
      </c>
    </row>
    <row r="27" spans="1:3" s="1" customFormat="1" ht="34.5" customHeight="1">
      <c r="A27" s="26">
        <v>19</v>
      </c>
      <c r="B27" s="24" t="s">
        <v>24</v>
      </c>
      <c r="C27" s="16">
        <f>9722.62-0.62</f>
        <v>9722</v>
      </c>
    </row>
    <row r="28" spans="1:3" s="1" customFormat="1" ht="34.5" customHeight="1">
      <c r="A28" s="26">
        <v>20</v>
      </c>
      <c r="B28" s="24" t="s">
        <v>25</v>
      </c>
      <c r="C28" s="16">
        <f>4914.08-0.08</f>
        <v>4914</v>
      </c>
    </row>
    <row r="29" spans="1:3" s="1" customFormat="1" ht="28.5" customHeight="1">
      <c r="A29" s="26">
        <v>21</v>
      </c>
      <c r="B29" s="24" t="s">
        <v>8</v>
      </c>
      <c r="C29" s="16">
        <f>7000.49-0.49</f>
        <v>7000</v>
      </c>
    </row>
    <row r="30" spans="1:3" s="19" customFormat="1" ht="50.25" customHeight="1">
      <c r="A30" s="26">
        <v>22</v>
      </c>
      <c r="B30" s="24" t="s">
        <v>14</v>
      </c>
      <c r="C30" s="28">
        <f>17727.24-1.24</f>
        <v>17726</v>
      </c>
    </row>
    <row r="31" spans="1:3" s="1" customFormat="1" ht="24.75" customHeight="1">
      <c r="A31" s="29" t="s">
        <v>5</v>
      </c>
      <c r="B31" s="29"/>
      <c r="C31" s="6">
        <f>SUM(C9:C30)</f>
        <v>201806</v>
      </c>
    </row>
    <row r="32" spans="1:3" s="1" customFormat="1" ht="24.75" customHeight="1">
      <c r="A32" s="7"/>
      <c r="B32" s="3" t="s">
        <v>6</v>
      </c>
      <c r="C32" s="8"/>
    </row>
    <row r="33" spans="1:3" ht="63" customHeight="1">
      <c r="A33" s="27" t="s">
        <v>30</v>
      </c>
      <c r="B33" s="24" t="s">
        <v>0</v>
      </c>
      <c r="C33" s="24" t="s">
        <v>27</v>
      </c>
    </row>
    <row r="34" spans="1:3" s="1" customFormat="1" ht="31.5" customHeight="1">
      <c r="A34" s="26">
        <v>1</v>
      </c>
      <c r="B34" s="24" t="s">
        <v>3</v>
      </c>
      <c r="C34" s="6">
        <f>23175-7</f>
        <v>23168</v>
      </c>
    </row>
    <row r="35" spans="1:3" s="20" customFormat="1" ht="23.25" customHeight="1">
      <c r="A35" s="31" t="s">
        <v>4</v>
      </c>
      <c r="B35" s="31"/>
      <c r="C35" s="6">
        <f>SUM(C34:C34)</f>
        <v>23168</v>
      </c>
    </row>
    <row r="36" spans="1:3" s="20" customFormat="1" ht="23.25" customHeight="1">
      <c r="A36" s="23"/>
      <c r="B36" s="23"/>
      <c r="C36" s="8"/>
    </row>
    <row r="37" spans="1:3" s="20" customFormat="1" ht="23.25" customHeight="1">
      <c r="A37" s="30" t="s">
        <v>28</v>
      </c>
      <c r="B37" s="30"/>
      <c r="C37" s="6">
        <f>C35+C31</f>
        <v>224974</v>
      </c>
    </row>
    <row r="38" spans="1:3" s="20" customFormat="1" ht="21" customHeight="1">
      <c r="A38" s="7"/>
      <c r="B38" s="17"/>
      <c r="C38" s="8"/>
    </row>
    <row r="39" spans="1:3" s="20" customFormat="1" ht="15.75" customHeight="1">
      <c r="A39" s="11"/>
      <c r="B39" s="15"/>
      <c r="C39" s="5"/>
    </row>
    <row r="40" spans="1:3" s="20" customFormat="1" ht="16.5" customHeight="1">
      <c r="A40" s="11"/>
      <c r="B40" s="15"/>
      <c r="C40" s="5"/>
    </row>
    <row r="41" spans="1:3" s="20" customFormat="1" ht="16.5" customHeight="1">
      <c r="A41" s="11"/>
      <c r="B41" s="9"/>
      <c r="C41" s="8"/>
    </row>
    <row r="42" spans="1:3" s="20" customFormat="1" ht="16.5" customHeight="1">
      <c r="A42" s="11"/>
      <c r="B42" s="9"/>
      <c r="C42" s="8"/>
    </row>
    <row r="43" spans="1:3" s="20" customFormat="1" ht="16.5" customHeight="1">
      <c r="A43" s="11"/>
      <c r="B43" s="9"/>
      <c r="C43" s="8"/>
    </row>
    <row r="44" spans="1:3" s="20" customFormat="1" ht="16.5" customHeight="1">
      <c r="A44" s="11"/>
      <c r="B44" s="9"/>
      <c r="C44" s="8"/>
    </row>
    <row r="45" spans="1:3" s="20" customFormat="1" ht="16.5" customHeight="1">
      <c r="A45" s="11"/>
      <c r="B45" s="9"/>
      <c r="C45" s="8"/>
    </row>
    <row r="46" spans="1:3" s="20" customFormat="1" ht="16.5" customHeight="1">
      <c r="A46" s="11"/>
      <c r="B46" s="9"/>
      <c r="C46" s="8"/>
    </row>
    <row r="47" spans="1:3" s="20" customFormat="1" ht="16.5" customHeight="1">
      <c r="A47" s="11"/>
      <c r="B47" s="9"/>
      <c r="C47" s="8"/>
    </row>
    <row r="48" spans="1:3" s="20" customFormat="1" ht="16.5" customHeight="1">
      <c r="A48" s="11"/>
      <c r="B48" s="9"/>
      <c r="C48" s="8"/>
    </row>
    <row r="49" spans="1:3" s="20" customFormat="1" ht="16.5" customHeight="1">
      <c r="A49" s="11"/>
      <c r="B49" s="9"/>
      <c r="C49" s="8"/>
    </row>
    <row r="50" spans="1:3" s="20" customFormat="1" ht="16.5" customHeight="1">
      <c r="A50" s="11"/>
      <c r="B50" s="9"/>
      <c r="C50" s="8"/>
    </row>
    <row r="51" spans="1:3" s="20" customFormat="1" ht="16.5" customHeight="1">
      <c r="A51" s="11"/>
      <c r="B51" s="9"/>
      <c r="C51" s="8"/>
    </row>
    <row r="52" spans="1:3" s="20" customFormat="1" ht="16.5" customHeight="1">
      <c r="A52" s="11"/>
      <c r="B52" s="18"/>
      <c r="C52" s="8"/>
    </row>
    <row r="53" s="20" customFormat="1" ht="16.5" customHeight="1">
      <c r="C53" s="8"/>
    </row>
    <row r="54" s="20" customFormat="1" ht="18.75" customHeight="1">
      <c r="C54" s="8"/>
    </row>
    <row r="55" spans="2:3" s="20" customFormat="1" ht="19.5" customHeight="1">
      <c r="B55" s="22"/>
      <c r="C55" s="5"/>
    </row>
    <row r="56" spans="1:3" s="20" customFormat="1" ht="15.75">
      <c r="A56" s="11"/>
      <c r="B56" s="2"/>
      <c r="C56" s="5"/>
    </row>
    <row r="57" spans="2:3" ht="12.75">
      <c r="B57" s="2"/>
      <c r="C57" s="13"/>
    </row>
    <row r="58" spans="1:3" s="20" customFormat="1" ht="12.75">
      <c r="A58" s="12"/>
      <c r="C58" s="25"/>
    </row>
    <row r="59" spans="1:3" s="20" customFormat="1" ht="15.75">
      <c r="A59" s="11"/>
      <c r="B59" s="9"/>
      <c r="C59" s="25"/>
    </row>
    <row r="60" spans="2:3" ht="12.75">
      <c r="B60" s="2"/>
      <c r="C60" s="13"/>
    </row>
  </sheetData>
  <sheetProtection/>
  <mergeCells count="3">
    <mergeCell ref="A31:B31"/>
    <mergeCell ref="A37:B37"/>
    <mergeCell ref="A35:B35"/>
  </mergeCells>
  <printOptions/>
  <pageMargins left="0.01" right="0.01" top="0.38" bottom="0.35" header="0.118110236220472" footer="0.0393700787401575"/>
  <pageSetup fitToHeight="0" fitToWidth="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2020-01-07T06:42:20Z</cp:lastPrinted>
  <dcterms:created xsi:type="dcterms:W3CDTF">2008-04-01T13:39:35Z</dcterms:created>
  <dcterms:modified xsi:type="dcterms:W3CDTF">2020-01-08T06:48:59Z</dcterms:modified>
  <cp:category/>
  <cp:version/>
  <cp:contentType/>
  <cp:contentStatus/>
</cp:coreProperties>
</file>